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<sst xmlns="http://schemas.openxmlformats.org/spreadsheetml/2006/main" count="147" uniqueCount="133">
  <si>
    <t>Прокат</t>
  </si>
  <si>
    <t>Длина</t>
  </si>
  <si>
    <t>Ст. ХВГ ф 60 мм</t>
  </si>
  <si>
    <t>Ст. ХВГ ф 80 мм</t>
  </si>
  <si>
    <t>Вес, кг</t>
  </si>
  <si>
    <t>1,27 м</t>
  </si>
  <si>
    <t>Cт. 9ХС ф 70 мм</t>
  </si>
  <si>
    <t>Ст. У8А 50*250 мм пол.</t>
  </si>
  <si>
    <t>Ст. ХВГ ф 30 мм</t>
  </si>
  <si>
    <t>Cт. У8А ф 26 мм</t>
  </si>
  <si>
    <t>Ст. 20Х13 ф 8 мм кал.</t>
  </si>
  <si>
    <t>1,5/1,5 м</t>
  </si>
  <si>
    <t>Ст. ХВГ 30*150 мм полоса</t>
  </si>
  <si>
    <t>Ст. 40Х13 ф 45 мм</t>
  </si>
  <si>
    <t>Ст. 10880 ф 8 мм</t>
  </si>
  <si>
    <t>Cт. 95Х18 ф 65 мм</t>
  </si>
  <si>
    <t>2 шт * 3,2-3,3 м</t>
  </si>
  <si>
    <t>Cт. 95Х18 ф 6,5 мм</t>
  </si>
  <si>
    <t>Cт. У13А ф 10 мм</t>
  </si>
  <si>
    <t>Cт. У7А ф 12 мм</t>
  </si>
  <si>
    <t>Cт. У12А ф 14 мм</t>
  </si>
  <si>
    <t>Cт. 9ХС ф 40 мм</t>
  </si>
  <si>
    <t>Cт. У8А ф 12 мм</t>
  </si>
  <si>
    <t>Cт. У8А ф 25 мм</t>
  </si>
  <si>
    <t>Ст. 13Х11Н2В2МФ-Ш ф 56 мм</t>
  </si>
  <si>
    <t>Ст. 10895 ф 40 мм</t>
  </si>
  <si>
    <t>Ст. ХВГ ф 16 мм</t>
  </si>
  <si>
    <t>Ст. 38ХА ф 34 мм</t>
  </si>
  <si>
    <t>проволка</t>
  </si>
  <si>
    <t>Ст. 13Х11Н2В2МФ-Ш ф20 мм</t>
  </si>
  <si>
    <t>Ст. ХВГ ф 20 мм</t>
  </si>
  <si>
    <t>Cт. 95Х18 ф 10 мм</t>
  </si>
  <si>
    <t>Cт. 95Х18 ф 36 мм</t>
  </si>
  <si>
    <t>Cт. 95Х18 ф 40 мм</t>
  </si>
  <si>
    <t>Ст. 10895 ф 40(-) мм</t>
  </si>
  <si>
    <t>Ст. ХВГ ф 10 мм</t>
  </si>
  <si>
    <t>Ст. ХВГ ф 8 мм</t>
  </si>
  <si>
    <t>Ст. ХВГ ф 12 мм</t>
  </si>
  <si>
    <t>Ст. 40Х13 ф 30 мм</t>
  </si>
  <si>
    <t>Ст. 25Х13Н2 ф 120 мм</t>
  </si>
  <si>
    <t>Ст. 07Х16Н6-Ш ф 19 мм</t>
  </si>
  <si>
    <t>Ст. 20Х13 ф 10 мм</t>
  </si>
  <si>
    <t>Ст. 14Х17Н2 ф 7 мм</t>
  </si>
  <si>
    <t>Ст. 14Х17Н2 ф 20 мм</t>
  </si>
  <si>
    <t>График работы склада : 9.00 - 16.00 ч.</t>
  </si>
  <si>
    <t>Для постоянных клиентов действует гибкая система скидок</t>
  </si>
  <si>
    <t>Отгрузка металлопроката производится по адресу: г. Черкассы, ул. Дахновская, 50/10</t>
  </si>
  <si>
    <t>Ст. ХВГ ф 32 мм</t>
  </si>
  <si>
    <t>Cт. 95Х18 ф 70 мм</t>
  </si>
  <si>
    <t>Cт. 95Х18 ф 62 мм</t>
  </si>
  <si>
    <t>Cт. 14Х17Н2 ф 50 мм</t>
  </si>
  <si>
    <t>Cт. 12Х18Н10Т S=6 мм</t>
  </si>
  <si>
    <t>шест. в бухте</t>
  </si>
  <si>
    <t>Cт. 20Х13 S=7 мм</t>
  </si>
  <si>
    <t>прим. 2,58 м</t>
  </si>
  <si>
    <t>1,740/1,910/2,290/3,07м</t>
  </si>
  <si>
    <t>1 шт</t>
  </si>
  <si>
    <t>2,5 м</t>
  </si>
  <si>
    <t>Cт. 95Х18 ф 35 мм</t>
  </si>
  <si>
    <t>Cт. 14Х17Н2 ф 10 мм</t>
  </si>
  <si>
    <t>Cт. 14Х17Н2 ф 18 мм</t>
  </si>
  <si>
    <t>Cт. 14Х17Н2 ф 28 мм</t>
  </si>
  <si>
    <t>Ст. 13Х11Н2В2МФ-Ш ф 36 мм</t>
  </si>
  <si>
    <t>Ст. 13Х11Н2В2МФ-Ш ф 30 мм</t>
  </si>
  <si>
    <t>(ЭП678-ВД)</t>
  </si>
  <si>
    <t>Cт. 30Х13 ф 50 мм</t>
  </si>
  <si>
    <t>Cт. 14Х17Н2 ф 12 мм</t>
  </si>
  <si>
    <t>5 шт</t>
  </si>
  <si>
    <t>прим. 3,70 м</t>
  </si>
  <si>
    <t>прим. 3,08-3,150 м</t>
  </si>
  <si>
    <t>под заказ</t>
  </si>
  <si>
    <t>Ст. 03Х11Н10М2Т-ВД ф 40 мм</t>
  </si>
  <si>
    <t>Ст. 03Х11Н10М2Т-ВД ф 45 мм</t>
  </si>
  <si>
    <t>Ст. 03Х11Н10М2Т-ВД ф 25 мм</t>
  </si>
  <si>
    <t>Ст. 14Х17Н2 ф 45 мм</t>
  </si>
  <si>
    <t>2,0 м</t>
  </si>
  <si>
    <t>(ЭП678-ВД) 2шт.</t>
  </si>
  <si>
    <t>Cт. 13Х15Н4М3-Ш ф 14 мм</t>
  </si>
  <si>
    <t>Cт. 13Х15Н4М3-Ш ф 28 мм</t>
  </si>
  <si>
    <t>Cт. 13Х15Н4М3-Ш ф 34 мм</t>
  </si>
  <si>
    <t>ЭП-310   под заказ</t>
  </si>
  <si>
    <t>Ст. 13Х11Н2В2МФ-Ш ф 38 мм</t>
  </si>
  <si>
    <t>Ст. 13Х11Н2В2МФ-Ш ф 12 мм</t>
  </si>
  <si>
    <t>Ст. 36НХТЮ (ЭИ702) ф 10 мм</t>
  </si>
  <si>
    <t>Ст. 14Х17Н2 ф 22 мм</t>
  </si>
  <si>
    <t>Cт. 14Х17Н2 ф 30 мм</t>
  </si>
  <si>
    <t>Cт. 14Х17Н2 ф 120 мм</t>
  </si>
  <si>
    <t>Ст.8Х4В9Ф2-Ш (ЭИ347-Ш) ф 16 мм</t>
  </si>
  <si>
    <t xml:space="preserve">Ст. Р18 ф 22 мм </t>
  </si>
  <si>
    <t>Cт. 30Х13 ф 14 мм</t>
  </si>
  <si>
    <t>Ст. 40Х13 ф 12 мм</t>
  </si>
  <si>
    <t>Ст. 40Х13 ф 16 мм</t>
  </si>
  <si>
    <t>Cт. 20Х13 ф 28 мм</t>
  </si>
  <si>
    <t>1,0 м</t>
  </si>
  <si>
    <t>Cт. 95Х18-Ш ф 11,5 мм калибр</t>
  </si>
  <si>
    <t xml:space="preserve">Cт. 95Х18 ф 18 мм </t>
  </si>
  <si>
    <t xml:space="preserve">Cт. 95Х18 ф 25 мм </t>
  </si>
  <si>
    <t xml:space="preserve">Cт. 95Х18 ф 30 мм </t>
  </si>
  <si>
    <t>Ст. Х12МФ ф 16 мм</t>
  </si>
  <si>
    <t>Ст. Х12МФ ф 20 мм</t>
  </si>
  <si>
    <t>Ст. Х12МФ ф 30 мм</t>
  </si>
  <si>
    <t>Cт. 12Х18Н10Т ф 12 мм</t>
  </si>
  <si>
    <t>Ст. Х12МФ ф 25 мм</t>
  </si>
  <si>
    <t>Ст. Х12МФ ф 90 мм</t>
  </si>
  <si>
    <t>Ст. Х12МФ ф 100 мм</t>
  </si>
  <si>
    <t>1,020/1,200</t>
  </si>
  <si>
    <t>Ст. Х12МФ 60*300 мм полоса</t>
  </si>
  <si>
    <t>2,710/2,23 м</t>
  </si>
  <si>
    <t>1,96/1,40 м</t>
  </si>
  <si>
    <t>1,420/2,870/……</t>
  </si>
  <si>
    <r>
      <t>1,560</t>
    </r>
    <r>
      <rPr>
        <sz val="16"/>
        <color indexed="8"/>
        <rFont val="Calibri"/>
        <family val="2"/>
      </rPr>
      <t>/</t>
    </r>
    <r>
      <rPr>
        <sz val="16"/>
        <rFont val="Calibri"/>
        <family val="2"/>
      </rPr>
      <t xml:space="preserve">3,360 </t>
    </r>
    <r>
      <rPr>
        <sz val="16"/>
        <color indexed="8"/>
        <rFont val="Calibri"/>
        <family val="2"/>
      </rPr>
      <t>м</t>
    </r>
  </si>
  <si>
    <t>Ст. 10880 ф 75 мм</t>
  </si>
  <si>
    <t>Ст.8Х4В9Ф2-Ш (ЭИ347-Ш) ф 80 мм       2,5 м</t>
  </si>
  <si>
    <t>Cт. 14Х17Н2 ф 17 мм</t>
  </si>
  <si>
    <t>250+50</t>
  </si>
  <si>
    <t>29+250</t>
  </si>
  <si>
    <t>Cт. 14Х17Н2 ф 85 мм</t>
  </si>
  <si>
    <t>Cт. 14Х17Н2 ф 95 мм</t>
  </si>
  <si>
    <t>Cт. 14Х17Н2 S=8 мм</t>
  </si>
  <si>
    <t>Ст. 40Х13 ф 70 мм</t>
  </si>
  <si>
    <t>Ст. 30Х3ВА ф 90 мм</t>
  </si>
  <si>
    <t>Ожидаем к 20.10.2015 г.</t>
  </si>
  <si>
    <t>3,05 м</t>
  </si>
  <si>
    <t>прим. 1,22 м</t>
  </si>
  <si>
    <t>Cт. 95Х18-Ш ф 50 мм</t>
  </si>
  <si>
    <t>Ст. 30ХГСА х/к 1х1200х2000 мм</t>
  </si>
  <si>
    <t>Ст. 30ХГСА х/к 1,5х1250х2500 мм</t>
  </si>
  <si>
    <t>Ст. 30ХГСА х/к 2х1250х2500 мм</t>
  </si>
  <si>
    <t>оплочено 47 кг</t>
  </si>
  <si>
    <t>Ст. 30Х3ВА ф 115 мм</t>
  </si>
  <si>
    <t>Cт. 12Х18Н10Т-ВО ф 5,01 мм</t>
  </si>
  <si>
    <r>
      <t xml:space="preserve">   ООО «ФЕРКОМ УКРАИНА»  г. Черкассы 
   Тел.факс 0472-50-27-03
   Тел.097-066-44-86 Юлия; 050-313-54-18 Андрей
   E- mail: ferkom_ukraina@mail.ru
   Сайт: www.fercom.com.ua
       </t>
    </r>
    <r>
      <rPr>
        <b/>
        <sz val="18"/>
        <color indexed="8"/>
        <rFont val="Calibri"/>
        <family val="2"/>
      </rPr>
      <t xml:space="preserve">                                         22.09.2015</t>
    </r>
  </si>
  <si>
    <t>Cт. 14Х17Н2 ф 60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</si>
</sst>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color indexed="8"/>
      <name val="Calibri"/>
      <family val="2"/>
    </font>
    <font>
      <sz val="16"/>
      <color indexed="61"/>
      <name val="Calibri"/>
      <family val="2"/>
    </font>
    <font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23" fillId="22" borderId="10" xfId="0" applyFont="1" applyFill="1" applyBorder="1" applyAlignment="1">
      <alignment/>
    </xf>
    <xf numFmtId="0" fontId="23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/>
    </xf>
    <xf numFmtId="0" fontId="23" fillId="22" borderId="10" xfId="0" applyFont="1" applyFill="1" applyBorder="1" applyAlignment="1">
      <alignment vertical="center"/>
    </xf>
    <xf numFmtId="0" fontId="23" fillId="22" borderId="10" xfId="0" applyFont="1" applyFill="1" applyBorder="1" applyAlignment="1">
      <alignment vertical="center" wrapText="1"/>
    </xf>
    <xf numFmtId="0" fontId="23" fillId="22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/>
    </xf>
    <xf numFmtId="0" fontId="23" fillId="3" borderId="10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23" fillId="11" borderId="10" xfId="0" applyFont="1" applyFill="1" applyBorder="1" applyAlignment="1">
      <alignment/>
    </xf>
    <xf numFmtId="0" fontId="23" fillId="11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/>
    </xf>
    <xf numFmtId="0" fontId="23" fillId="4" borderId="10" xfId="0" applyFont="1" applyFill="1" applyBorder="1" applyAlignment="1">
      <alignment horizontal="center"/>
    </xf>
    <xf numFmtId="0" fontId="23" fillId="22" borderId="10" xfId="0" applyFont="1" applyFill="1" applyBorder="1" applyAlignment="1">
      <alignment/>
    </xf>
    <xf numFmtId="0" fontId="23" fillId="22" borderId="0" xfId="0" applyFont="1" applyFill="1" applyBorder="1" applyAlignment="1">
      <alignment/>
    </xf>
    <xf numFmtId="0" fontId="23" fillId="22" borderId="0" xfId="0" applyFont="1" applyFill="1" applyBorder="1" applyAlignment="1">
      <alignment horizontal="center"/>
    </xf>
    <xf numFmtId="0" fontId="23" fillId="22" borderId="10" xfId="0" applyFont="1" applyFill="1" applyBorder="1" applyAlignment="1">
      <alignment/>
    </xf>
    <xf numFmtId="0" fontId="23" fillId="22" borderId="1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3" fillId="19" borderId="0" xfId="0" applyFont="1" applyFill="1" applyBorder="1" applyAlignment="1">
      <alignment/>
    </xf>
    <xf numFmtId="0" fontId="0" fillId="0" borderId="0" xfId="0" applyAlignment="1">
      <alignment/>
    </xf>
    <xf numFmtId="0" fontId="23" fillId="19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95250</xdr:colOff>
      <xdr:row>7</xdr:row>
      <xdr:rowOff>371475</xdr:rowOff>
    </xdr:to>
    <xdr:pic>
      <xdr:nvPicPr>
        <xdr:cNvPr id="1" name="Рисунок 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2952750" cy="1733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7"/>
  <sheetViews>
    <sheetView tabSelected="1" zoomScale="115" zoomScaleNormal="115" zoomScalePageLayoutView="0" workbookViewId="0" topLeftCell="A1">
      <selection activeCell="F89" sqref="F89"/>
    </sheetView>
  </sheetViews>
  <sheetFormatPr defaultColWidth="9.140625" defaultRowHeight="15"/>
  <cols>
    <col min="1" max="1" width="5.57421875" style="0" customWidth="1"/>
    <col min="2" max="2" width="43.57421875" style="0" customWidth="1"/>
    <col min="3" max="3" width="43.7109375" style="0" customWidth="1"/>
    <col min="4" max="4" width="28.8515625" style="0" customWidth="1"/>
  </cols>
  <sheetData>
    <row r="1" spans="3:4" ht="15" customHeight="1">
      <c r="C1" s="31" t="s">
        <v>131</v>
      </c>
      <c r="D1" s="32"/>
    </row>
    <row r="2" spans="3:4" ht="15" customHeight="1">
      <c r="C2" s="32"/>
      <c r="D2" s="32"/>
    </row>
    <row r="3" spans="3:4" ht="30" customHeight="1">
      <c r="C3" s="32"/>
      <c r="D3" s="32"/>
    </row>
    <row r="4" spans="3:4" ht="15" customHeight="1">
      <c r="C4" s="32"/>
      <c r="D4" s="32"/>
    </row>
    <row r="5" spans="3:4" ht="15" customHeight="1">
      <c r="C5" s="32"/>
      <c r="D5" s="32"/>
    </row>
    <row r="6" spans="3:4" ht="15" customHeight="1">
      <c r="C6" s="32"/>
      <c r="D6" s="32"/>
    </row>
    <row r="7" spans="3:4" ht="6" customHeight="1">
      <c r="C7" s="32"/>
      <c r="D7" s="32"/>
    </row>
    <row r="8" spans="3:4" ht="43.5" customHeight="1">
      <c r="C8" s="33"/>
      <c r="D8" s="33"/>
    </row>
    <row r="9" spans="2:4" ht="56.25" customHeight="1">
      <c r="B9" s="1" t="s">
        <v>0</v>
      </c>
      <c r="C9" s="1" t="s">
        <v>1</v>
      </c>
      <c r="D9" s="1" t="s">
        <v>4</v>
      </c>
    </row>
    <row r="10" spans="2:4" ht="21">
      <c r="B10" s="6" t="s">
        <v>21</v>
      </c>
      <c r="C10" s="6"/>
      <c r="D10" s="7">
        <f>210-43</f>
        <v>167</v>
      </c>
    </row>
    <row r="11" spans="2:4" ht="21">
      <c r="B11" s="6" t="s">
        <v>6</v>
      </c>
      <c r="C11" s="6"/>
      <c r="D11" s="7">
        <v>55</v>
      </c>
    </row>
    <row r="12" spans="2:4" ht="21">
      <c r="B12" s="6" t="s">
        <v>27</v>
      </c>
      <c r="C12" s="6"/>
      <c r="D12" s="7">
        <v>57</v>
      </c>
    </row>
    <row r="13" spans="2:4" ht="21">
      <c r="B13" s="18" t="s">
        <v>120</v>
      </c>
      <c r="C13" s="18" t="s">
        <v>121</v>
      </c>
      <c r="D13" s="19">
        <v>2000</v>
      </c>
    </row>
    <row r="14" spans="2:4" ht="21">
      <c r="B14" s="18" t="s">
        <v>129</v>
      </c>
      <c r="C14" s="18" t="s">
        <v>121</v>
      </c>
      <c r="D14" s="19">
        <v>2000</v>
      </c>
    </row>
    <row r="15" spans="2:4" ht="21">
      <c r="B15" s="18" t="s">
        <v>125</v>
      </c>
      <c r="C15" s="18" t="s">
        <v>121</v>
      </c>
      <c r="D15" s="19">
        <v>1007</v>
      </c>
    </row>
    <row r="16" spans="2:4" ht="21">
      <c r="B16" s="18" t="s">
        <v>126</v>
      </c>
      <c r="C16" s="18" t="s">
        <v>121</v>
      </c>
      <c r="D16" s="19">
        <v>999</v>
      </c>
    </row>
    <row r="17" spans="2:4" ht="21">
      <c r="B17" s="18" t="s">
        <v>127</v>
      </c>
      <c r="C17" s="18" t="s">
        <v>121</v>
      </c>
      <c r="D17" s="19">
        <v>1000</v>
      </c>
    </row>
    <row r="18" spans="2:4" ht="21">
      <c r="B18" s="6" t="s">
        <v>18</v>
      </c>
      <c r="C18" s="6"/>
      <c r="D18" s="7">
        <v>200</v>
      </c>
    </row>
    <row r="19" spans="2:4" ht="21">
      <c r="B19" s="6" t="s">
        <v>19</v>
      </c>
      <c r="C19" s="6"/>
      <c r="D19" s="7">
        <v>200</v>
      </c>
    </row>
    <row r="20" spans="2:4" ht="21">
      <c r="B20" s="6" t="s">
        <v>22</v>
      </c>
      <c r="C20" s="6"/>
      <c r="D20" s="7">
        <v>200</v>
      </c>
    </row>
    <row r="21" spans="2:4" ht="21">
      <c r="B21" s="6" t="s">
        <v>20</v>
      </c>
      <c r="C21" s="6"/>
      <c r="D21" s="7">
        <v>200</v>
      </c>
    </row>
    <row r="22" spans="2:4" ht="21">
      <c r="B22" s="6" t="s">
        <v>23</v>
      </c>
      <c r="C22" s="6"/>
      <c r="D22" s="7">
        <v>298</v>
      </c>
    </row>
    <row r="23" spans="2:4" ht="21">
      <c r="B23" s="6" t="s">
        <v>9</v>
      </c>
      <c r="C23" s="8"/>
      <c r="D23" s="7">
        <v>27</v>
      </c>
    </row>
    <row r="24" spans="2:4" ht="21">
      <c r="B24" s="6" t="s">
        <v>7</v>
      </c>
      <c r="C24" s="6" t="s">
        <v>5</v>
      </c>
      <c r="D24" s="7">
        <v>132</v>
      </c>
    </row>
    <row r="25" spans="2:4" ht="21">
      <c r="B25" s="6" t="s">
        <v>14</v>
      </c>
      <c r="C25" s="6" t="s">
        <v>54</v>
      </c>
      <c r="D25" s="7">
        <f>83-35</f>
        <v>48</v>
      </c>
    </row>
    <row r="26" spans="2:4" ht="21">
      <c r="B26" s="6" t="s">
        <v>25</v>
      </c>
      <c r="C26" s="6"/>
      <c r="D26" s="7">
        <f>173-30</f>
        <v>143</v>
      </c>
    </row>
    <row r="27" spans="2:4" ht="21">
      <c r="B27" s="6" t="s">
        <v>34</v>
      </c>
      <c r="C27" s="6"/>
      <c r="D27" s="7">
        <v>843</v>
      </c>
    </row>
    <row r="28" spans="2:4" ht="21">
      <c r="B28" s="6" t="s">
        <v>111</v>
      </c>
      <c r="C28" s="6" t="s">
        <v>122</v>
      </c>
      <c r="D28" s="7">
        <v>106</v>
      </c>
    </row>
    <row r="29" spans="2:4" ht="21">
      <c r="B29" s="24" t="s">
        <v>98</v>
      </c>
      <c r="C29" s="24"/>
      <c r="D29" s="25">
        <v>145</v>
      </c>
    </row>
    <row r="30" spans="2:4" ht="21">
      <c r="B30" s="24" t="s">
        <v>99</v>
      </c>
      <c r="C30" s="24"/>
      <c r="D30" s="25">
        <v>185</v>
      </c>
    </row>
    <row r="31" spans="2:4" ht="21">
      <c r="B31" s="24" t="s">
        <v>102</v>
      </c>
      <c r="C31" s="24"/>
      <c r="D31" s="25">
        <v>793</v>
      </c>
    </row>
    <row r="32" spans="2:4" ht="21">
      <c r="B32" s="24" t="s">
        <v>100</v>
      </c>
      <c r="C32" s="24"/>
      <c r="D32" s="25">
        <v>223</v>
      </c>
    </row>
    <row r="33" spans="2:4" ht="21">
      <c r="B33" s="24" t="s">
        <v>103</v>
      </c>
      <c r="C33" s="24"/>
      <c r="D33" s="25">
        <v>290</v>
      </c>
    </row>
    <row r="34" spans="2:4" ht="21">
      <c r="B34" s="24" t="s">
        <v>104</v>
      </c>
      <c r="C34" s="24"/>
      <c r="D34" s="25">
        <v>345</v>
      </c>
    </row>
    <row r="35" spans="2:4" ht="21">
      <c r="B35" s="24" t="s">
        <v>106</v>
      </c>
      <c r="C35" s="24" t="s">
        <v>105</v>
      </c>
      <c r="D35" s="25">
        <v>320</v>
      </c>
    </row>
    <row r="36" spans="2:4" ht="21">
      <c r="B36" s="6" t="s">
        <v>36</v>
      </c>
      <c r="C36" s="6"/>
      <c r="D36" s="7">
        <f>147-5</f>
        <v>142</v>
      </c>
    </row>
    <row r="37" spans="2:4" ht="21">
      <c r="B37" s="6" t="s">
        <v>35</v>
      </c>
      <c r="C37" s="6"/>
      <c r="D37" s="7">
        <v>148</v>
      </c>
    </row>
    <row r="38" spans="2:4" ht="21">
      <c r="B38" s="6" t="s">
        <v>37</v>
      </c>
      <c r="C38" s="6"/>
      <c r="D38" s="7">
        <v>145</v>
      </c>
    </row>
    <row r="39" spans="2:4" ht="21">
      <c r="B39" s="6" t="s">
        <v>26</v>
      </c>
      <c r="C39" s="6"/>
      <c r="D39" s="7">
        <f>110-7</f>
        <v>103</v>
      </c>
    </row>
    <row r="40" spans="2:4" ht="21">
      <c r="B40" s="6" t="s">
        <v>30</v>
      </c>
      <c r="C40" s="6"/>
      <c r="D40" s="7">
        <v>156</v>
      </c>
    </row>
    <row r="41" spans="2:4" ht="21">
      <c r="B41" s="6" t="s">
        <v>8</v>
      </c>
      <c r="C41" s="6"/>
      <c r="D41" s="7">
        <f>74-17</f>
        <v>57</v>
      </c>
    </row>
    <row r="42" spans="2:4" ht="21">
      <c r="B42" s="6" t="s">
        <v>47</v>
      </c>
      <c r="C42" s="6"/>
      <c r="D42" s="7">
        <v>184</v>
      </c>
    </row>
    <row r="43" spans="2:4" ht="20.25" customHeight="1">
      <c r="B43" s="6" t="s">
        <v>2</v>
      </c>
      <c r="C43" s="6" t="s">
        <v>107</v>
      </c>
      <c r="D43" s="7">
        <v>110</v>
      </c>
    </row>
    <row r="44" spans="2:4" ht="21">
      <c r="B44" s="9" t="s">
        <v>3</v>
      </c>
      <c r="C44" s="10" t="s">
        <v>108</v>
      </c>
      <c r="D44" s="11">
        <v>126</v>
      </c>
    </row>
    <row r="45" spans="2:4" ht="21">
      <c r="B45" s="6" t="s">
        <v>12</v>
      </c>
      <c r="C45" s="6"/>
      <c r="D45" s="7">
        <v>99</v>
      </c>
    </row>
    <row r="46" spans="2:4" ht="21">
      <c r="B46" s="6" t="s">
        <v>130</v>
      </c>
      <c r="C46" s="6" t="s">
        <v>28</v>
      </c>
      <c r="D46" s="7">
        <v>78.5</v>
      </c>
    </row>
    <row r="47" spans="2:4" ht="21">
      <c r="B47" s="6" t="s">
        <v>101</v>
      </c>
      <c r="C47" s="6"/>
      <c r="D47" s="7">
        <v>4</v>
      </c>
    </row>
    <row r="48" spans="2:4" ht="21">
      <c r="B48" s="6" t="s">
        <v>51</v>
      </c>
      <c r="C48" s="6" t="s">
        <v>52</v>
      </c>
      <c r="D48" s="7">
        <v>33</v>
      </c>
    </row>
    <row r="49" spans="2:4" ht="21">
      <c r="B49" s="6" t="s">
        <v>53</v>
      </c>
      <c r="C49" s="6" t="s">
        <v>52</v>
      </c>
      <c r="D49" s="7">
        <v>12</v>
      </c>
    </row>
    <row r="50" spans="2:4" ht="21">
      <c r="B50" s="6" t="s">
        <v>88</v>
      </c>
      <c r="C50" s="6"/>
      <c r="D50" s="7">
        <v>65</v>
      </c>
    </row>
    <row r="51" spans="2:4" ht="21">
      <c r="B51" s="20" t="s">
        <v>87</v>
      </c>
      <c r="C51" s="20"/>
      <c r="D51" s="21">
        <v>15</v>
      </c>
    </row>
    <row r="52" spans="2:4" ht="21">
      <c r="B52" s="20" t="s">
        <v>112</v>
      </c>
      <c r="C52" s="20"/>
      <c r="D52" s="21">
        <v>99</v>
      </c>
    </row>
    <row r="53" spans="2:4" ht="21">
      <c r="B53" s="14" t="s">
        <v>83</v>
      </c>
      <c r="C53" s="15" t="s">
        <v>70</v>
      </c>
      <c r="D53" s="17">
        <v>115</v>
      </c>
    </row>
    <row r="54" spans="2:4" ht="21">
      <c r="B54" s="6" t="s">
        <v>73</v>
      </c>
      <c r="C54" s="6" t="s">
        <v>64</v>
      </c>
      <c r="D54" s="7">
        <v>184</v>
      </c>
    </row>
    <row r="55" spans="2:4" ht="21">
      <c r="B55" s="6" t="s">
        <v>71</v>
      </c>
      <c r="C55" s="6" t="s">
        <v>76</v>
      </c>
      <c r="D55" s="7">
        <v>62</v>
      </c>
    </row>
    <row r="56" spans="2:4" ht="21">
      <c r="B56" s="6" t="s">
        <v>72</v>
      </c>
      <c r="C56" s="6" t="s">
        <v>64</v>
      </c>
      <c r="D56" s="7">
        <v>24</v>
      </c>
    </row>
    <row r="57" spans="2:4" ht="21">
      <c r="B57" s="6" t="s">
        <v>29</v>
      </c>
      <c r="C57" s="10"/>
      <c r="D57" s="11">
        <f>134-50</f>
        <v>84</v>
      </c>
    </row>
    <row r="58" spans="2:4" ht="21">
      <c r="B58" s="14" t="s">
        <v>82</v>
      </c>
      <c r="C58" s="15" t="s">
        <v>70</v>
      </c>
      <c r="D58" s="16">
        <v>200</v>
      </c>
    </row>
    <row r="59" spans="2:4" ht="21">
      <c r="B59" s="14" t="s">
        <v>63</v>
      </c>
      <c r="C59" s="15" t="s">
        <v>70</v>
      </c>
      <c r="D59" s="16">
        <v>500</v>
      </c>
    </row>
    <row r="60" spans="2:4" ht="21">
      <c r="B60" s="14" t="s">
        <v>62</v>
      </c>
      <c r="C60" s="15" t="s">
        <v>70</v>
      </c>
      <c r="D60" s="16">
        <v>500</v>
      </c>
    </row>
    <row r="61" spans="2:4" ht="21">
      <c r="B61" s="14" t="s">
        <v>81</v>
      </c>
      <c r="C61" s="15" t="s">
        <v>70</v>
      </c>
      <c r="D61" s="16">
        <v>120</v>
      </c>
    </row>
    <row r="62" spans="2:4" ht="21">
      <c r="B62" s="6" t="s">
        <v>24</v>
      </c>
      <c r="C62" s="6"/>
      <c r="D62" s="7">
        <v>118</v>
      </c>
    </row>
    <row r="63" spans="2:4" ht="21">
      <c r="B63" s="14" t="s">
        <v>77</v>
      </c>
      <c r="C63" s="14" t="s">
        <v>80</v>
      </c>
      <c r="D63" s="17">
        <v>300</v>
      </c>
    </row>
    <row r="64" spans="2:4" ht="21">
      <c r="B64" s="14" t="s">
        <v>78</v>
      </c>
      <c r="C64" s="14" t="s">
        <v>80</v>
      </c>
      <c r="D64" s="17">
        <v>300</v>
      </c>
    </row>
    <row r="65" spans="2:4" ht="21">
      <c r="B65" s="14" t="s">
        <v>79</v>
      </c>
      <c r="C65" s="14" t="s">
        <v>80</v>
      </c>
      <c r="D65" s="17">
        <v>300</v>
      </c>
    </row>
    <row r="66" spans="2:4" ht="21">
      <c r="B66" s="18" t="s">
        <v>118</v>
      </c>
      <c r="C66" s="18"/>
      <c r="D66" s="19">
        <v>200</v>
      </c>
    </row>
    <row r="67" spans="2:4" ht="21">
      <c r="B67" s="18" t="s">
        <v>42</v>
      </c>
      <c r="C67" s="18" t="s">
        <v>128</v>
      </c>
      <c r="D67" s="19">
        <f>127-50</f>
        <v>77</v>
      </c>
    </row>
    <row r="68" spans="2:4" ht="21">
      <c r="B68" s="6" t="s">
        <v>59</v>
      </c>
      <c r="C68" s="6"/>
      <c r="D68" s="7">
        <v>146</v>
      </c>
    </row>
    <row r="69" spans="2:4" ht="21">
      <c r="B69" s="6" t="s">
        <v>66</v>
      </c>
      <c r="C69" s="6" t="s">
        <v>67</v>
      </c>
      <c r="D69" s="7">
        <v>11</v>
      </c>
    </row>
    <row r="70" spans="2:4" ht="21">
      <c r="B70" s="18" t="s">
        <v>113</v>
      </c>
      <c r="C70" s="18"/>
      <c r="D70" s="19">
        <v>500</v>
      </c>
    </row>
    <row r="71" spans="2:4" ht="21">
      <c r="B71" s="18" t="s">
        <v>60</v>
      </c>
      <c r="C71" s="18"/>
      <c r="D71" s="19" t="s">
        <v>114</v>
      </c>
    </row>
    <row r="72" spans="2:4" ht="21">
      <c r="B72" s="6" t="s">
        <v>43</v>
      </c>
      <c r="C72" s="6"/>
      <c r="D72" s="7">
        <v>220</v>
      </c>
    </row>
    <row r="73" spans="2:4" ht="21">
      <c r="B73" s="18" t="s">
        <v>43</v>
      </c>
      <c r="C73" s="18"/>
      <c r="D73" s="19">
        <v>48</v>
      </c>
    </row>
    <row r="74" spans="2:4" ht="21">
      <c r="B74" s="6" t="s">
        <v>84</v>
      </c>
      <c r="C74" s="6"/>
      <c r="D74" s="7">
        <f>51-12</f>
        <v>39</v>
      </c>
    </row>
    <row r="75" spans="2:4" ht="21">
      <c r="B75" s="18" t="s">
        <v>61</v>
      </c>
      <c r="C75" s="18"/>
      <c r="D75" s="19" t="s">
        <v>115</v>
      </c>
    </row>
    <row r="76" spans="2:4" ht="21">
      <c r="B76" s="18" t="s">
        <v>85</v>
      </c>
      <c r="C76" s="18"/>
      <c r="D76" s="19">
        <v>300</v>
      </c>
    </row>
    <row r="77" spans="2:4" s="3" customFormat="1" ht="21">
      <c r="B77" s="6" t="s">
        <v>74</v>
      </c>
      <c r="C77" s="6" t="s">
        <v>75</v>
      </c>
      <c r="D77" s="7">
        <v>25</v>
      </c>
    </row>
    <row r="78" spans="2:4" s="3" customFormat="1" ht="21">
      <c r="B78" s="6" t="s">
        <v>50</v>
      </c>
      <c r="C78" s="6"/>
      <c r="D78" s="7">
        <v>25</v>
      </c>
    </row>
    <row r="79" spans="2:4" s="3" customFormat="1" ht="21">
      <c r="B79" s="6" t="s">
        <v>132</v>
      </c>
      <c r="C79" s="6"/>
      <c r="D79" s="7">
        <v>131</v>
      </c>
    </row>
    <row r="80" spans="2:4" s="3" customFormat="1" ht="21">
      <c r="B80" s="18" t="s">
        <v>116</v>
      </c>
      <c r="C80" s="18"/>
      <c r="D80" s="19">
        <v>1000</v>
      </c>
    </row>
    <row r="81" spans="2:4" s="3" customFormat="1" ht="21">
      <c r="B81" s="18" t="s">
        <v>117</v>
      </c>
      <c r="C81" s="18"/>
      <c r="D81" s="19">
        <v>1000</v>
      </c>
    </row>
    <row r="82" spans="2:4" s="3" customFormat="1" ht="21">
      <c r="B82" s="18" t="s">
        <v>86</v>
      </c>
      <c r="C82" s="18"/>
      <c r="D82" s="19">
        <f>1200-125</f>
        <v>1075</v>
      </c>
    </row>
    <row r="83" spans="2:4" ht="21">
      <c r="B83" s="6" t="s">
        <v>39</v>
      </c>
      <c r="C83" s="6"/>
      <c r="D83" s="7">
        <v>212</v>
      </c>
    </row>
    <row r="84" spans="2:4" ht="21">
      <c r="B84" s="6" t="s">
        <v>40</v>
      </c>
      <c r="C84" s="6" t="s">
        <v>57</v>
      </c>
      <c r="D84" s="7">
        <v>40</v>
      </c>
    </row>
    <row r="85" spans="2:4" ht="21">
      <c r="B85" s="6" t="s">
        <v>17</v>
      </c>
      <c r="C85" s="6"/>
      <c r="D85" s="7">
        <v>94</v>
      </c>
    </row>
    <row r="86" spans="2:4" s="3" customFormat="1" ht="21">
      <c r="B86" s="6" t="s">
        <v>31</v>
      </c>
      <c r="C86" s="6" t="s">
        <v>69</v>
      </c>
      <c r="D86" s="7">
        <v>13</v>
      </c>
    </row>
    <row r="87" spans="2:4" s="3" customFormat="1" ht="21">
      <c r="B87" s="6" t="s">
        <v>94</v>
      </c>
      <c r="C87" s="6"/>
      <c r="D87" s="7">
        <f>173-20</f>
        <v>153</v>
      </c>
    </row>
    <row r="88" spans="2:4" s="3" customFormat="1" ht="21">
      <c r="B88" s="24" t="s">
        <v>95</v>
      </c>
      <c r="C88" s="24"/>
      <c r="D88" s="25">
        <f>823-7</f>
        <v>816</v>
      </c>
    </row>
    <row r="89" spans="2:4" s="3" customFormat="1" ht="21">
      <c r="B89" s="24" t="s">
        <v>96</v>
      </c>
      <c r="C89" s="24"/>
      <c r="D89" s="25">
        <f>205+559</f>
        <v>764</v>
      </c>
    </row>
    <row r="90" spans="2:4" s="3" customFormat="1" ht="21">
      <c r="B90" s="24" t="s">
        <v>97</v>
      </c>
      <c r="C90" s="24"/>
      <c r="D90" s="25">
        <f>156+717</f>
        <v>873</v>
      </c>
    </row>
    <row r="91" spans="2:4" s="3" customFormat="1" ht="21">
      <c r="B91" s="12" t="s">
        <v>58</v>
      </c>
      <c r="C91" s="12" t="s">
        <v>68</v>
      </c>
      <c r="D91" s="13">
        <v>1225</v>
      </c>
    </row>
    <row r="92" spans="2:4" s="3" customFormat="1" ht="21">
      <c r="B92" s="6" t="s">
        <v>32</v>
      </c>
      <c r="C92" s="6"/>
      <c r="D92" s="7">
        <f>186-8</f>
        <v>178</v>
      </c>
    </row>
    <row r="93" spans="2:4" s="3" customFormat="1" ht="20.25" customHeight="1">
      <c r="B93" s="6" t="s">
        <v>33</v>
      </c>
      <c r="C93" s="6"/>
      <c r="D93" s="7">
        <f>225-30</f>
        <v>195</v>
      </c>
    </row>
    <row r="94" spans="2:4" s="3" customFormat="1" ht="20.25" customHeight="1">
      <c r="B94" s="14" t="s">
        <v>33</v>
      </c>
      <c r="C94" s="14"/>
      <c r="D94" s="17">
        <v>246</v>
      </c>
    </row>
    <row r="95" spans="2:4" s="3" customFormat="1" ht="20.25" customHeight="1">
      <c r="B95" s="22" t="s">
        <v>124</v>
      </c>
      <c r="C95" s="22"/>
      <c r="D95" s="23">
        <v>90</v>
      </c>
    </row>
    <row r="96" spans="2:4" ht="21">
      <c r="B96" s="6" t="s">
        <v>49</v>
      </c>
      <c r="C96" s="6"/>
      <c r="D96" s="7">
        <v>110</v>
      </c>
    </row>
    <row r="97" spans="2:4" ht="21">
      <c r="B97" s="6" t="s">
        <v>15</v>
      </c>
      <c r="C97" s="26" t="s">
        <v>110</v>
      </c>
      <c r="D97" s="7">
        <f>183-55</f>
        <v>128</v>
      </c>
    </row>
    <row r="98" spans="2:4" ht="21">
      <c r="B98" s="6" t="s">
        <v>48</v>
      </c>
      <c r="C98" s="6" t="s">
        <v>109</v>
      </c>
      <c r="D98" s="7">
        <f>102+128</f>
        <v>230</v>
      </c>
    </row>
    <row r="99" spans="2:4" ht="21">
      <c r="B99" s="6" t="s">
        <v>10</v>
      </c>
      <c r="C99" s="6" t="s">
        <v>11</v>
      </c>
      <c r="D99" s="7">
        <v>1.2</v>
      </c>
    </row>
    <row r="100" spans="2:4" s="3" customFormat="1" ht="21">
      <c r="B100" s="6" t="s">
        <v>41</v>
      </c>
      <c r="C100" s="6"/>
      <c r="D100" s="7">
        <v>115</v>
      </c>
    </row>
    <row r="101" spans="2:4" s="3" customFormat="1" ht="21">
      <c r="B101" s="6" t="s">
        <v>92</v>
      </c>
      <c r="C101" s="6" t="s">
        <v>93</v>
      </c>
      <c r="D101" s="7">
        <v>5</v>
      </c>
    </row>
    <row r="102" spans="2:4" s="3" customFormat="1" ht="21">
      <c r="B102" s="6" t="s">
        <v>89</v>
      </c>
      <c r="C102" s="6"/>
      <c r="D102" s="7">
        <v>24</v>
      </c>
    </row>
    <row r="103" spans="2:4" s="3" customFormat="1" ht="21">
      <c r="B103" s="6" t="s">
        <v>65</v>
      </c>
      <c r="C103" s="6" t="s">
        <v>56</v>
      </c>
      <c r="D103" s="7">
        <v>42</v>
      </c>
    </row>
    <row r="104" spans="2:4" s="3" customFormat="1" ht="21">
      <c r="B104" s="6" t="s">
        <v>90</v>
      </c>
      <c r="C104" s="6"/>
      <c r="D104" s="7">
        <v>26</v>
      </c>
    </row>
    <row r="105" spans="2:4" s="3" customFormat="1" ht="21">
      <c r="B105" s="6" t="s">
        <v>91</v>
      </c>
      <c r="C105" s="6"/>
      <c r="D105" s="7">
        <v>79</v>
      </c>
    </row>
    <row r="106" spans="2:4" s="3" customFormat="1" ht="21">
      <c r="B106" s="6" t="s">
        <v>38</v>
      </c>
      <c r="C106" s="6" t="s">
        <v>55</v>
      </c>
      <c r="D106" s="7">
        <f>67-12</f>
        <v>55</v>
      </c>
    </row>
    <row r="107" spans="2:4" ht="21">
      <c r="B107" s="6" t="s">
        <v>13</v>
      </c>
      <c r="C107" s="6" t="s">
        <v>16</v>
      </c>
      <c r="D107" s="7">
        <v>80</v>
      </c>
    </row>
    <row r="108" spans="2:4" ht="24" customHeight="1">
      <c r="B108" s="6" t="s">
        <v>119</v>
      </c>
      <c r="C108" s="29" t="s">
        <v>123</v>
      </c>
      <c r="D108" s="30">
        <f>99-62</f>
        <v>37</v>
      </c>
    </row>
    <row r="109" spans="2:4" ht="6.75" customHeight="1">
      <c r="B109" s="27"/>
      <c r="C109" s="27"/>
      <c r="D109" s="28"/>
    </row>
    <row r="110" ht="15">
      <c r="D110" s="2"/>
    </row>
    <row r="111" spans="2:4" ht="21">
      <c r="B111" s="34" t="s">
        <v>46</v>
      </c>
      <c r="C111" s="35"/>
      <c r="D111" s="35"/>
    </row>
    <row r="112" spans="2:4" ht="21">
      <c r="B112" s="36" t="s">
        <v>44</v>
      </c>
      <c r="C112" s="35"/>
      <c r="D112" s="35"/>
    </row>
    <row r="113" spans="2:4" ht="21">
      <c r="B113" s="36" t="s">
        <v>45</v>
      </c>
      <c r="C113" s="36"/>
      <c r="D113" s="5"/>
    </row>
    <row r="114" spans="2:4" ht="15">
      <c r="B114" s="4"/>
      <c r="C114" s="4"/>
      <c r="D114" s="5"/>
    </row>
    <row r="115" ht="15">
      <c r="D115" s="2"/>
    </row>
    <row r="116" ht="15">
      <c r="D116" s="2"/>
    </row>
    <row r="117" ht="15">
      <c r="D117" s="2"/>
    </row>
  </sheetData>
  <sheetProtection/>
  <mergeCells count="4">
    <mergeCell ref="C1:D8"/>
    <mergeCell ref="B111:D111"/>
    <mergeCell ref="B112:D112"/>
    <mergeCell ref="B113:C113"/>
  </mergeCells>
  <printOptions/>
  <pageMargins left="0.7" right="0.7" top="0.19" bottom="0.16" header="0.16" footer="0.16"/>
  <pageSetup fitToHeight="0" fitToWidth="1" horizontalDpi="200" verticalDpi="2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2015-09-23T09:43:33Z</cp:lastPrinted>
  <dcterms:created xsi:type="dcterms:W3CDTF">2006-09-16T00:00:00Z</dcterms:created>
  <dcterms:modified xsi:type="dcterms:W3CDTF">2015-09-23T11:05:11Z</dcterms:modified>
  <cp:category/>
  <cp:version/>
  <cp:contentType/>
  <cp:contentStatus/>
</cp:coreProperties>
</file>